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ispatch\YTD Reports\"/>
    </mc:Choice>
  </mc:AlternateContent>
  <xr:revisionPtr revIDLastSave="0" documentId="13_ncr:1_{F6314A63-8C7F-49C3-9DE1-5F9D01EF6DD9}" xr6:coauthVersionLast="47" xr6:coauthVersionMax="47" xr10:uidLastSave="{00000000-0000-0000-0000-000000000000}"/>
  <bookViews>
    <workbookView xWindow="30465" yWindow="1440" windowWidth="24885" windowHeight="13635" xr2:uid="{00000000-000D-0000-FFFF-FFFF00000000}"/>
  </bookViews>
  <sheets>
    <sheet name="EPD STATS" sheetId="1" r:id="rId1"/>
    <sheet name="DISP STATS" sheetId="3" r:id="rId2"/>
  </sheets>
  <definedNames>
    <definedName name="_xlnm.Print_Area" localSheetId="1">'DISP STATS'!$A$1:$P$19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M77" i="1" l="1"/>
  <c r="L77" i="1"/>
  <c r="K77" i="1"/>
  <c r="J77" i="1"/>
  <c r="I77" i="1"/>
  <c r="H77" i="1"/>
  <c r="G77" i="1"/>
  <c r="F77" i="1"/>
  <c r="E77" i="1"/>
  <c r="B77" i="1"/>
  <c r="B78" i="1" s="1"/>
  <c r="M62" i="1" l="1"/>
  <c r="L62" i="1"/>
  <c r="K62" i="1"/>
  <c r="J62" i="1"/>
  <c r="I62" i="1"/>
  <c r="H62" i="1"/>
  <c r="G62" i="1"/>
  <c r="F62" i="1"/>
  <c r="E62" i="1"/>
  <c r="D62" i="1"/>
  <c r="D77" i="1" s="1"/>
  <c r="C62" i="1"/>
  <c r="C77" i="1" s="1"/>
  <c r="N3" i="1"/>
  <c r="N50" i="1" l="1"/>
  <c r="N106" i="1"/>
  <c r="N101" i="1"/>
  <c r="N100" i="1"/>
  <c r="N99" i="1"/>
  <c r="N82" i="1"/>
  <c r="N81" i="1"/>
  <c r="N76" i="1"/>
  <c r="N75" i="1"/>
  <c r="N74" i="1"/>
  <c r="N73" i="1"/>
  <c r="N72" i="1"/>
  <c r="N71" i="1"/>
  <c r="N70" i="1"/>
  <c r="D78" i="1" l="1"/>
  <c r="C78" i="1"/>
  <c r="N11" i="3" l="1"/>
  <c r="M11" i="3"/>
  <c r="L11" i="3"/>
  <c r="K11" i="3"/>
  <c r="J11" i="3"/>
  <c r="I11" i="3"/>
  <c r="H11" i="3"/>
  <c r="G11" i="3"/>
  <c r="F11" i="3"/>
  <c r="E11" i="3"/>
  <c r="D11" i="3" l="1"/>
  <c r="M78" i="1" l="1"/>
  <c r="L78" i="1"/>
  <c r="K78" i="1"/>
  <c r="J78" i="1"/>
  <c r="I78" i="1"/>
  <c r="H78" i="1"/>
  <c r="G78" i="1"/>
  <c r="F78" i="1"/>
  <c r="E78" i="1"/>
  <c r="O113" i="1"/>
  <c r="O112" i="1"/>
  <c r="O111" i="1"/>
  <c r="N113" i="1"/>
  <c r="N112" i="1"/>
  <c r="N111" i="1"/>
  <c r="N109" i="1"/>
  <c r="N108" i="1"/>
  <c r="N107" i="1"/>
  <c r="N105" i="1"/>
  <c r="N104" i="1"/>
  <c r="N103" i="1"/>
  <c r="N102" i="1"/>
  <c r="N95" i="1"/>
  <c r="N93" i="1"/>
  <c r="N92" i="1"/>
  <c r="N91" i="1"/>
  <c r="N90" i="1"/>
  <c r="N89" i="1"/>
  <c r="N88" i="1"/>
  <c r="N85" i="1"/>
  <c r="N77" i="1"/>
  <c r="N69" i="1"/>
  <c r="N68" i="1"/>
  <c r="N67" i="1"/>
  <c r="N66" i="1"/>
  <c r="N65" i="1"/>
  <c r="N62" i="1"/>
  <c r="N61" i="1"/>
  <c r="N60" i="1"/>
  <c r="N59" i="1"/>
  <c r="N58" i="1"/>
  <c r="N57" i="1"/>
  <c r="N56" i="1"/>
  <c r="N54" i="1"/>
  <c r="N53" i="1"/>
  <c r="N52" i="1"/>
  <c r="N51" i="1"/>
  <c r="N49" i="1"/>
  <c r="N48" i="1"/>
  <c r="N47" i="1"/>
  <c r="N46" i="1"/>
  <c r="N45" i="1"/>
  <c r="N44" i="1"/>
  <c r="N43" i="1"/>
  <c r="N42" i="1"/>
  <c r="N41" i="1"/>
  <c r="N25" i="1"/>
  <c r="N24" i="1"/>
  <c r="N23" i="1"/>
  <c r="N78" i="1" l="1"/>
  <c r="O34" i="1"/>
  <c r="N21" i="1" l="1"/>
  <c r="N20" i="1"/>
  <c r="N18" i="1"/>
  <c r="N17" i="1"/>
  <c r="N16" i="1"/>
  <c r="N14" i="1"/>
  <c r="N13" i="1"/>
  <c r="N11" i="1"/>
  <c r="N12" i="1"/>
  <c r="N10" i="1"/>
  <c r="N9" i="1"/>
  <c r="N8" i="1"/>
  <c r="N7" i="1"/>
  <c r="N6" i="1"/>
  <c r="N5" i="1" l="1"/>
  <c r="P18" i="3" l="1"/>
  <c r="P17" i="3"/>
  <c r="P9" i="3"/>
  <c r="P8" i="3"/>
  <c r="P6" i="3"/>
  <c r="P5" i="3"/>
  <c r="O18" i="3"/>
  <c r="O17" i="3"/>
  <c r="O9" i="3"/>
  <c r="O8" i="3"/>
  <c r="O6" i="3"/>
  <c r="O5" i="3"/>
  <c r="C11" i="3"/>
  <c r="O11" i="3" s="1"/>
  <c r="P11" i="3" l="1"/>
</calcChain>
</file>

<file path=xl/sharedStrings.xml><?xml version="1.0" encoding="utf-8"?>
<sst xmlns="http://schemas.openxmlformats.org/spreadsheetml/2006/main" count="175" uniqueCount="135">
  <si>
    <t>Robbery</t>
  </si>
  <si>
    <t>Arson</t>
  </si>
  <si>
    <t>Thefts/Larceny</t>
  </si>
  <si>
    <t>Motor Vehicle Theft</t>
  </si>
  <si>
    <t>TOTAL</t>
  </si>
  <si>
    <t>MAY</t>
  </si>
  <si>
    <t>JUNE</t>
  </si>
  <si>
    <t>JULY</t>
  </si>
  <si>
    <t>YEAR END TOTAL</t>
  </si>
  <si>
    <t>JAIL INFORMATION</t>
  </si>
  <si>
    <t>CITATIONS/ACCIDENTS</t>
  </si>
  <si>
    <t>TOTAL 911 CALLS RECEIVED</t>
  </si>
  <si>
    <t>JAN</t>
  </si>
  <si>
    <t>FEB</t>
  </si>
  <si>
    <t>MAR</t>
  </si>
  <si>
    <t>APR</t>
  </si>
  <si>
    <t>AUG</t>
  </si>
  <si>
    <t>SEPT</t>
  </si>
  <si>
    <t>OCT</t>
  </si>
  <si>
    <t>NOV</t>
  </si>
  <si>
    <t>DEC</t>
  </si>
  <si>
    <t>Enumclaw Police Department Monthly Crime Report</t>
  </si>
  <si>
    <t>TOTAL CFS HANDLED</t>
  </si>
  <si>
    <t>TOTAL OFFENSES TO CFS</t>
  </si>
  <si>
    <t>JUN</t>
  </si>
  <si>
    <t>JUL</t>
  </si>
  <si>
    <t>MURDER/NON-NEG MANSLAUGHTER</t>
  </si>
  <si>
    <t>Aggravated Assault</t>
  </si>
  <si>
    <t>Aggravated Assault DV</t>
  </si>
  <si>
    <t>Simple Assault</t>
  </si>
  <si>
    <t>Simple Assault DV</t>
  </si>
  <si>
    <t>Intimidation</t>
  </si>
  <si>
    <t>Non-Forcible Sex Crimes</t>
  </si>
  <si>
    <t>Forcible Sex Crimes</t>
  </si>
  <si>
    <t>Kidnapping</t>
  </si>
  <si>
    <t>Human Trafficing</t>
  </si>
  <si>
    <t>Burglary/Breaking &amp; Entering</t>
  </si>
  <si>
    <t>Extortion/Blackmail</t>
  </si>
  <si>
    <t>Counterfeiting/Forgery</t>
  </si>
  <si>
    <t>Fraud</t>
  </si>
  <si>
    <t xml:space="preserve">          Credit Card/ATM Fraud</t>
  </si>
  <si>
    <t xml:space="preserve">          Impersonation</t>
  </si>
  <si>
    <t xml:space="preserve">          Welfare Fraud</t>
  </si>
  <si>
    <t xml:space="preserve">          Wire Fraud</t>
  </si>
  <si>
    <t>Stolen Property Offenses</t>
  </si>
  <si>
    <t>Destruction/Damage/Vandalism</t>
  </si>
  <si>
    <t>Drug/Narcotic Offenses</t>
  </si>
  <si>
    <t xml:space="preserve">           Drug/Narcotic Violations</t>
  </si>
  <si>
    <t xml:space="preserve">           Drug Equipment Violations</t>
  </si>
  <si>
    <t>Violation No Contact Order</t>
  </si>
  <si>
    <t>Bribery</t>
  </si>
  <si>
    <t>Weapon Law Violations</t>
  </si>
  <si>
    <t>NIBRS OFFENSES</t>
  </si>
  <si>
    <t>JAIL REVENUE</t>
  </si>
  <si>
    <t xml:space="preserve">               DUI</t>
  </si>
  <si>
    <t xml:space="preserve">               Suspicious Person/Situation</t>
  </si>
  <si>
    <t xml:space="preserve">               Parking Complaints</t>
  </si>
  <si>
    <t xml:space="preserve">               All Other Offenses</t>
  </si>
  <si>
    <t>TOTAL OTHER OFFENSES</t>
  </si>
  <si>
    <t>TOTAL NIBRS OFFENSES</t>
  </si>
  <si>
    <t>WARRANT INFORMATION</t>
  </si>
  <si>
    <t xml:space="preserve">          Adult Arrests</t>
  </si>
  <si>
    <t xml:space="preserve">          Juvenile Arrests</t>
  </si>
  <si>
    <t xml:space="preserve">          Enumclaw Bookings</t>
  </si>
  <si>
    <t xml:space="preserve">          OSA Bookings</t>
  </si>
  <si>
    <t xml:space="preserve">          Total Jail Aid</t>
  </si>
  <si>
    <t xml:space="preserve">          Total Jail Aid Transported</t>
  </si>
  <si>
    <t xml:space="preserve">          Crim. Traf. - Issued</t>
  </si>
  <si>
    <t xml:space="preserve">          Crim. Traf. - Violations</t>
  </si>
  <si>
    <t xml:space="preserve">          Crim. NonTraf.- Issued</t>
  </si>
  <si>
    <t xml:space="preserve">          Crim. NonTraf.- Violations</t>
  </si>
  <si>
    <t xml:space="preserve">          Parking Infractions</t>
  </si>
  <si>
    <t xml:space="preserve">          Accidents - Reportable</t>
  </si>
  <si>
    <t xml:space="preserve">          Accidents - Non-Reportable</t>
  </si>
  <si>
    <t xml:space="preserve">          Pocket Picking</t>
  </si>
  <si>
    <t xml:space="preserve">          Purse Snatching</t>
  </si>
  <si>
    <t xml:space="preserve">          Shoplifting</t>
  </si>
  <si>
    <t xml:space="preserve">          Theft From Building</t>
  </si>
  <si>
    <t xml:space="preserve">          Theft From Coin-Op</t>
  </si>
  <si>
    <t xml:space="preserve">          Theft From MV</t>
  </si>
  <si>
    <t xml:space="preserve">          Theft From MV-Parts/Acces</t>
  </si>
  <si>
    <t xml:space="preserve">          All Other Thefts/Larceny</t>
  </si>
  <si>
    <t xml:space="preserve">          Swindle/Confidence Game</t>
  </si>
  <si>
    <t xml:space="preserve">          Forcible Rape</t>
  </si>
  <si>
    <t xml:space="preserve">          Forcible Sodomy</t>
  </si>
  <si>
    <t xml:space="preserve">          Sexual Asslt w/Object</t>
  </si>
  <si>
    <t xml:space="preserve">          Incest</t>
  </si>
  <si>
    <t xml:space="preserve">          Statutory Rape</t>
  </si>
  <si>
    <t xml:space="preserve">          Commercial Sex Acts</t>
  </si>
  <si>
    <t xml:space="preserve">          Involuntary Servitude</t>
  </si>
  <si>
    <t>OTHER OFFENSES</t>
  </si>
  <si>
    <t xml:space="preserve">              Forcible Fondle/Child Molest</t>
  </si>
  <si>
    <t xml:space="preserve">          Residential</t>
  </si>
  <si>
    <t xml:space="preserve">          Commercial  </t>
  </si>
  <si>
    <t>Pornography/Obscene Material</t>
  </si>
  <si>
    <t>Gambling Offense</t>
  </si>
  <si>
    <t>Prostitution Offense</t>
  </si>
  <si>
    <t xml:space="preserve">           Prostitution</t>
  </si>
  <si>
    <t xml:space="preserve">           Assist or Promote</t>
  </si>
  <si>
    <t xml:space="preserve">           Purchase Prostitution</t>
  </si>
  <si>
    <t xml:space="preserve">              EMC Warrant Arrests</t>
  </si>
  <si>
    <t>DISPATCH STATS</t>
  </si>
  <si>
    <t>EPD</t>
  </si>
  <si>
    <t>MT RAINIER</t>
  </si>
  <si>
    <t>PHONES</t>
  </si>
  <si>
    <t>TOTALS</t>
  </si>
  <si>
    <t>CALLS FOR SERVICE</t>
  </si>
  <si>
    <t>TRAFFIC STOPS</t>
  </si>
  <si>
    <t>AVERAGE</t>
  </si>
  <si>
    <t>MONTHLY</t>
  </si>
  <si>
    <t>BUSINESS</t>
  </si>
  <si>
    <t xml:space="preserve">          Identify Theft</t>
  </si>
  <si>
    <t xml:space="preserve">          Hacking/Computer Invasion</t>
  </si>
  <si>
    <t>911 CALLS INCLUDE CALLS RECEIVED THAT ARE TRANSFERRED TO ANOTHER PSAP</t>
  </si>
  <si>
    <t>INCLUDING FIRE/AID CALLS FROM LANDLINE</t>
  </si>
  <si>
    <t>THEFT</t>
  </si>
  <si>
    <t>MON AVG</t>
  </si>
  <si>
    <t xml:space="preserve"> </t>
  </si>
  <si>
    <t xml:space="preserve">          Written Warnings</t>
  </si>
  <si>
    <t xml:space="preserve">               SRO - School Resource Ofc</t>
  </si>
  <si>
    <t xml:space="preserve">          Traffic Stops</t>
  </si>
  <si>
    <t xml:space="preserve">               APS Referral</t>
  </si>
  <si>
    <t xml:space="preserve">               CPS Referral</t>
  </si>
  <si>
    <t xml:space="preserve">               OSA Assist </t>
  </si>
  <si>
    <t xml:space="preserve">               Domestic Dispute </t>
  </si>
  <si>
    <t xml:space="preserve">               Vehicle Prowl </t>
  </si>
  <si>
    <t xml:space="preserve">FELONY FILINGS </t>
  </si>
  <si>
    <t xml:space="preserve">               Adult</t>
  </si>
  <si>
    <t xml:space="preserve">              Juvenile</t>
  </si>
  <si>
    <t xml:space="preserve">               Juvenile Problem</t>
  </si>
  <si>
    <t xml:space="preserve">               False Alarms</t>
  </si>
  <si>
    <t xml:space="preserve">               Illegal Camping</t>
  </si>
  <si>
    <t xml:space="preserve">          Traffic Infractions Issued</t>
  </si>
  <si>
    <t xml:space="preserve">          Traffic Infraction Violations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</si>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</sst>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sz val="9"/>
      <color rgb="FFFF0000"/>
      <name val="Arial"/>
      <family val="2"/>
    </font>
    <font>
      <b/>
      <sz val="12"/>
      <name val="Arial Black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0" fontId="9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2" borderId="0" xfId="0" applyFont="1" applyFill="1"/>
    <xf numFmtId="0" fontId="0" fillId="2" borderId="0" xfId="0" applyFill="1"/>
    <xf numFmtId="0" fontId="9" fillId="2" borderId="0" xfId="0" applyFont="1" applyFill="1"/>
    <xf numFmtId="0" fontId="11" fillId="2" borderId="0" xfId="0" applyFont="1" applyFill="1"/>
    <xf numFmtId="0" fontId="10" fillId="0" borderId="0" xfId="0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 shrinkToFit="1"/>
    </xf>
    <xf numFmtId="164" fontId="1" fillId="0" borderId="2" xfId="0" applyNumberFormat="1" applyFont="1" applyBorder="1"/>
    <xf numFmtId="164" fontId="6" fillId="0" borderId="2" xfId="0" applyNumberFormat="1" applyFont="1" applyBorder="1"/>
    <xf numFmtId="0" fontId="7" fillId="0" borderId="0" xfId="0" applyFont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4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/>
    </xf>
    <xf numFmtId="1" fontId="13" fillId="0" borderId="0" xfId="0" applyNumberFormat="1" applyFont="1"/>
    <xf numFmtId="1" fontId="3" fillId="0" borderId="0" xfId="0" applyNumberFormat="1" applyFont="1"/>
    <xf numFmtId="0" fontId="15" fillId="0" borderId="0" xfId="0" applyFont="1"/>
    <xf numFmtId="0" fontId="8" fillId="0" borderId="0" xfId="0" applyFont="1"/>
    <xf numFmtId="0" fontId="9" fillId="3" borderId="0" xfId="0" applyFont="1" applyFill="1"/>
    <xf numFmtId="0" fontId="16" fillId="0" borderId="0" xfId="0" applyFont="1"/>
    <xf numFmtId="0" fontId="17" fillId="2" borderId="0" xfId="0" applyFont="1" applyFill="1"/>
    <xf numFmtId="0" fontId="13" fillId="0" borderId="0" xfId="0" applyFont="1"/>
    <xf numFmtId="0" fontId="12" fillId="0" borderId="0" xfId="0" applyFont="1"/>
    <xf numFmtId="0" fontId="0" fillId="0" borderId="0" xfId="0"/>
    <xf numFmtId="0" fontId="4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"/>
  <sheetViews>
    <sheetView tabSelected="1" view="pageLayout" topLeftCell="A69" zoomScaleNormal="100" workbookViewId="0">
      <selection activeCell="D82" sqref="D82"/>
    </sheetView>
  </sheetViews>
  <sheetFormatPr defaultRowHeight="12.75" x14ac:dyDescent="0.2"/>
  <cols>
    <col min="1" max="1" width="29.42578125" customWidth="1"/>
    <col min="2" max="15" width="7.28515625" customWidth="1"/>
  </cols>
  <sheetData>
    <row r="1" spans="1:15" ht="19.5" x14ac:dyDescent="0.4">
      <c r="B1" s="37" t="s">
        <v>21</v>
      </c>
      <c r="G1" s="2"/>
      <c r="N1" s="35">
        <v>2025</v>
      </c>
    </row>
    <row r="2" spans="1:15" ht="33" x14ac:dyDescent="0.25">
      <c r="A2" s="8" t="s">
        <v>52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5</v>
      </c>
      <c r="G2" s="19" t="s">
        <v>6</v>
      </c>
      <c r="H2" s="19" t="s">
        <v>7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  <c r="N2" s="20" t="s">
        <v>8</v>
      </c>
      <c r="O2" s="23"/>
    </row>
    <row r="3" spans="1:15" x14ac:dyDescent="0.2">
      <c r="A3" s="6" t="s">
        <v>26</v>
      </c>
      <c r="B3">
        <v>0</v>
      </c>
      <c r="C3">
        <v>0</v>
      </c>
      <c r="D3">
        <v>0</v>
      </c>
      <c r="N3" s="3">
        <f>SUM(B3:M3)</f>
        <v>0</v>
      </c>
    </row>
    <row r="4" spans="1:15" x14ac:dyDescent="0.2">
      <c r="A4" s="13" t="s">
        <v>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</row>
    <row r="5" spans="1:15" x14ac:dyDescent="0.2">
      <c r="A5" s="4" t="s">
        <v>83</v>
      </c>
      <c r="B5">
        <v>0</v>
      </c>
      <c r="C5">
        <v>0</v>
      </c>
      <c r="D5">
        <v>1</v>
      </c>
      <c r="N5" s="3">
        <f t="shared" ref="N5:N14" si="0">SUM(B5:M5)</f>
        <v>1</v>
      </c>
    </row>
    <row r="6" spans="1:15" x14ac:dyDescent="0.2">
      <c r="A6" s="4" t="s">
        <v>84</v>
      </c>
      <c r="B6">
        <v>0</v>
      </c>
      <c r="C6">
        <v>0</v>
      </c>
      <c r="D6">
        <v>0</v>
      </c>
      <c r="N6" s="3">
        <f t="shared" si="0"/>
        <v>0</v>
      </c>
    </row>
    <row r="7" spans="1:15" x14ac:dyDescent="0.2">
      <c r="A7" s="4" t="s">
        <v>85</v>
      </c>
      <c r="B7">
        <v>0</v>
      </c>
      <c r="C7">
        <v>0</v>
      </c>
      <c r="D7">
        <v>0</v>
      </c>
      <c r="N7" s="3">
        <f t="shared" si="0"/>
        <v>0</v>
      </c>
    </row>
    <row r="8" spans="1:15" x14ac:dyDescent="0.2">
      <c r="A8" s="17" t="s">
        <v>91</v>
      </c>
      <c r="B8">
        <v>0</v>
      </c>
      <c r="C8">
        <v>0</v>
      </c>
      <c r="D8">
        <v>0</v>
      </c>
      <c r="N8" s="3">
        <f t="shared" si="0"/>
        <v>0</v>
      </c>
    </row>
    <row r="9" spans="1:15" x14ac:dyDescent="0.2">
      <c r="A9" s="3" t="s">
        <v>0</v>
      </c>
      <c r="B9">
        <v>0</v>
      </c>
      <c r="C9">
        <v>0</v>
      </c>
      <c r="D9">
        <v>0</v>
      </c>
      <c r="N9" s="3">
        <f t="shared" si="0"/>
        <v>0</v>
      </c>
    </row>
    <row r="10" spans="1:15" x14ac:dyDescent="0.2">
      <c r="A10" s="3" t="s">
        <v>27</v>
      </c>
      <c r="B10">
        <v>0</v>
      </c>
      <c r="C10">
        <v>0</v>
      </c>
      <c r="D10">
        <v>0</v>
      </c>
      <c r="N10" s="3">
        <f t="shared" si="0"/>
        <v>0</v>
      </c>
    </row>
    <row r="11" spans="1:15" x14ac:dyDescent="0.2">
      <c r="A11" s="3" t="s">
        <v>28</v>
      </c>
      <c r="B11">
        <v>0</v>
      </c>
      <c r="C11">
        <v>1</v>
      </c>
      <c r="D11">
        <v>0</v>
      </c>
      <c r="N11" s="3">
        <f t="shared" si="0"/>
        <v>1</v>
      </c>
    </row>
    <row r="12" spans="1:15" x14ac:dyDescent="0.2">
      <c r="A12" s="3" t="s">
        <v>29</v>
      </c>
      <c r="B12">
        <v>1</v>
      </c>
      <c r="C12">
        <v>1</v>
      </c>
      <c r="D12">
        <v>1</v>
      </c>
      <c r="N12" s="3">
        <f t="shared" si="0"/>
        <v>3</v>
      </c>
    </row>
    <row r="13" spans="1:15" x14ac:dyDescent="0.2">
      <c r="A13" s="3" t="s">
        <v>30</v>
      </c>
      <c r="B13">
        <v>3</v>
      </c>
      <c r="C13">
        <v>1</v>
      </c>
      <c r="D13">
        <v>2</v>
      </c>
      <c r="N13" s="3">
        <f t="shared" si="0"/>
        <v>6</v>
      </c>
    </row>
    <row r="14" spans="1:15" x14ac:dyDescent="0.2">
      <c r="A14" s="3" t="s">
        <v>31</v>
      </c>
      <c r="B14">
        <v>0</v>
      </c>
      <c r="C14">
        <v>0</v>
      </c>
      <c r="D14">
        <v>0</v>
      </c>
      <c r="N14" s="3">
        <f t="shared" si="0"/>
        <v>0</v>
      </c>
    </row>
    <row r="15" spans="1:15" x14ac:dyDescent="0.2">
      <c r="A15" s="13" t="s">
        <v>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"/>
      <c r="O15" s="14"/>
    </row>
    <row r="16" spans="1:15" x14ac:dyDescent="0.2">
      <c r="A16" s="4" t="s">
        <v>86</v>
      </c>
      <c r="B16">
        <v>0</v>
      </c>
      <c r="C16">
        <v>0</v>
      </c>
      <c r="D16">
        <v>0</v>
      </c>
      <c r="N16" s="3">
        <f t="shared" ref="N16:N21" si="1">SUM(B16:M16)</f>
        <v>0</v>
      </c>
    </row>
    <row r="17" spans="1:15" x14ac:dyDescent="0.2">
      <c r="A17" s="4" t="s">
        <v>87</v>
      </c>
      <c r="B17">
        <v>0</v>
      </c>
      <c r="C17">
        <v>0</v>
      </c>
      <c r="D17">
        <v>0</v>
      </c>
      <c r="N17" s="3">
        <f t="shared" si="1"/>
        <v>0</v>
      </c>
    </row>
    <row r="18" spans="1:15" x14ac:dyDescent="0.2">
      <c r="A18" s="3" t="s">
        <v>34</v>
      </c>
      <c r="B18">
        <v>0</v>
      </c>
      <c r="C18">
        <v>0</v>
      </c>
      <c r="D18">
        <v>0</v>
      </c>
      <c r="N18" s="3">
        <f t="shared" si="1"/>
        <v>0</v>
      </c>
    </row>
    <row r="19" spans="1:15" x14ac:dyDescent="0.2">
      <c r="A19" s="13" t="s">
        <v>35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3"/>
      <c r="O19" s="14"/>
    </row>
    <row r="20" spans="1:15" x14ac:dyDescent="0.2">
      <c r="A20" s="4" t="s">
        <v>88</v>
      </c>
      <c r="B20">
        <v>0</v>
      </c>
      <c r="C20">
        <v>0</v>
      </c>
      <c r="D20">
        <v>0</v>
      </c>
      <c r="N20" s="3">
        <f t="shared" si="1"/>
        <v>0</v>
      </c>
    </row>
    <row r="21" spans="1:15" x14ac:dyDescent="0.2">
      <c r="A21" s="4" t="s">
        <v>89</v>
      </c>
      <c r="B21">
        <v>0</v>
      </c>
      <c r="C21">
        <v>0</v>
      </c>
      <c r="D21">
        <v>0</v>
      </c>
      <c r="N21" s="3">
        <f t="shared" si="1"/>
        <v>0</v>
      </c>
    </row>
    <row r="22" spans="1:15" x14ac:dyDescent="0.2">
      <c r="A22" s="13" t="s">
        <v>36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2">
      <c r="A23" s="4" t="s">
        <v>92</v>
      </c>
      <c r="B23">
        <v>0</v>
      </c>
      <c r="C23">
        <v>0</v>
      </c>
      <c r="D23">
        <v>1</v>
      </c>
      <c r="N23" s="3">
        <f>SUM(B23:M23)</f>
        <v>1</v>
      </c>
    </row>
    <row r="24" spans="1:15" x14ac:dyDescent="0.2">
      <c r="A24" s="4" t="s">
        <v>93</v>
      </c>
      <c r="B24">
        <v>1</v>
      </c>
      <c r="C24">
        <v>1</v>
      </c>
      <c r="D24">
        <v>1</v>
      </c>
      <c r="N24" s="3">
        <f>SUM(B24:M24)</f>
        <v>3</v>
      </c>
    </row>
    <row r="25" spans="1:15" x14ac:dyDescent="0.2">
      <c r="A25" s="3" t="s">
        <v>1</v>
      </c>
      <c r="B25">
        <v>0</v>
      </c>
      <c r="C25">
        <v>0</v>
      </c>
      <c r="N25" s="3">
        <f>SUM(B25:M25)</f>
        <v>0</v>
      </c>
    </row>
    <row r="26" spans="1:15" x14ac:dyDescent="0.2">
      <c r="A26" s="13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3"/>
      <c r="O26" s="26"/>
    </row>
    <row r="27" spans="1:15" x14ac:dyDescent="0.2">
      <c r="A27" s="4" t="s">
        <v>74</v>
      </c>
      <c r="B27">
        <v>0</v>
      </c>
      <c r="C27">
        <v>0</v>
      </c>
      <c r="D27">
        <v>0</v>
      </c>
      <c r="N27" s="3"/>
      <c r="O27" s="27" t="s">
        <v>115</v>
      </c>
    </row>
    <row r="28" spans="1:15" x14ac:dyDescent="0.2">
      <c r="A28" s="4" t="s">
        <v>75</v>
      </c>
      <c r="B28">
        <v>0</v>
      </c>
      <c r="C28">
        <v>1</v>
      </c>
      <c r="D28">
        <v>0</v>
      </c>
      <c r="N28" s="3"/>
      <c r="O28" s="27" t="s">
        <v>4</v>
      </c>
    </row>
    <row r="29" spans="1:15" x14ac:dyDescent="0.2">
      <c r="A29" s="4" t="s">
        <v>76</v>
      </c>
      <c r="B29">
        <v>2</v>
      </c>
      <c r="C29">
        <v>4</v>
      </c>
      <c r="D29">
        <v>7</v>
      </c>
      <c r="N29" s="3"/>
      <c r="O29" s="14"/>
    </row>
    <row r="30" spans="1:15" x14ac:dyDescent="0.2">
      <c r="A30" s="4" t="s">
        <v>77</v>
      </c>
      <c r="B30">
        <v>2</v>
      </c>
      <c r="C30">
        <v>1</v>
      </c>
      <c r="D30">
        <v>0</v>
      </c>
      <c r="N30" s="3"/>
      <c r="O30" s="14"/>
    </row>
    <row r="31" spans="1:15" x14ac:dyDescent="0.2">
      <c r="A31" s="4" t="s">
        <v>78</v>
      </c>
      <c r="B31">
        <v>0</v>
      </c>
      <c r="C31">
        <v>0</v>
      </c>
      <c r="D31">
        <v>0</v>
      </c>
      <c r="N31" s="3"/>
      <c r="O31" s="14"/>
    </row>
    <row r="32" spans="1:15" x14ac:dyDescent="0.2">
      <c r="A32" s="4" t="s">
        <v>79</v>
      </c>
      <c r="B32">
        <v>2</v>
      </c>
      <c r="C32">
        <v>3</v>
      </c>
      <c r="D32">
        <v>5</v>
      </c>
      <c r="N32" s="3"/>
      <c r="O32" s="14"/>
    </row>
    <row r="33" spans="1:15" x14ac:dyDescent="0.2">
      <c r="A33" s="4" t="s">
        <v>80</v>
      </c>
      <c r="B33">
        <v>2</v>
      </c>
      <c r="C33">
        <v>1</v>
      </c>
      <c r="D33">
        <v>1</v>
      </c>
      <c r="N33" s="3"/>
      <c r="O33" s="14"/>
    </row>
    <row r="34" spans="1:15" x14ac:dyDescent="0.2">
      <c r="A34" s="4" t="s">
        <v>81</v>
      </c>
      <c r="B34">
        <v>4</v>
      </c>
      <c r="C34">
        <v>3</v>
      </c>
      <c r="D34">
        <v>4</v>
      </c>
      <c r="N34" s="3"/>
      <c r="O34" s="28">
        <f>N27+N28+N29+N30+N31+N32+N33+N34</f>
        <v>0</v>
      </c>
    </row>
    <row r="35" spans="1:15" x14ac:dyDescent="0.2">
      <c r="A35" s="3" t="s">
        <v>3</v>
      </c>
      <c r="B35">
        <v>0</v>
      </c>
      <c r="C35">
        <v>1</v>
      </c>
      <c r="D35">
        <v>3</v>
      </c>
      <c r="N35" s="3"/>
    </row>
    <row r="36" spans="1:15" x14ac:dyDescent="0.2">
      <c r="A36" s="3" t="s">
        <v>37</v>
      </c>
      <c r="B36">
        <v>0</v>
      </c>
      <c r="C36">
        <v>0</v>
      </c>
      <c r="D36">
        <v>0</v>
      </c>
      <c r="N36" s="3"/>
    </row>
    <row r="37" spans="1:15" x14ac:dyDescent="0.2">
      <c r="A37" s="3" t="s">
        <v>38</v>
      </c>
      <c r="B37">
        <v>0</v>
      </c>
      <c r="C37">
        <v>0</v>
      </c>
      <c r="D37">
        <v>0</v>
      </c>
      <c r="N37" s="3"/>
    </row>
    <row r="38" spans="1:15" x14ac:dyDescent="0.2">
      <c r="A38" s="3"/>
      <c r="N38" s="3"/>
    </row>
    <row r="39" spans="1:15" x14ac:dyDescent="0.2">
      <c r="A39" s="3"/>
      <c r="B39" s="19" t="s">
        <v>12</v>
      </c>
      <c r="C39" s="19" t="s">
        <v>13</v>
      </c>
      <c r="D39" s="19" t="s">
        <v>14</v>
      </c>
      <c r="E39" s="19" t="s">
        <v>15</v>
      </c>
      <c r="F39" s="19" t="s">
        <v>5</v>
      </c>
      <c r="G39" s="19" t="s">
        <v>6</v>
      </c>
      <c r="H39" s="19" t="s">
        <v>7</v>
      </c>
      <c r="I39" s="19" t="s">
        <v>16</v>
      </c>
      <c r="J39" s="19" t="s">
        <v>17</v>
      </c>
      <c r="K39" s="19" t="s">
        <v>18</v>
      </c>
      <c r="L39" s="19" t="s">
        <v>19</v>
      </c>
      <c r="M39" s="19" t="s">
        <v>20</v>
      </c>
      <c r="N39" s="19" t="s">
        <v>4</v>
      </c>
    </row>
    <row r="40" spans="1:15" x14ac:dyDescent="0.2">
      <c r="A40" s="13" t="s">
        <v>39</v>
      </c>
      <c r="B40" s="13"/>
      <c r="C40" s="13"/>
      <c r="D40" s="13"/>
      <c r="E40" s="13"/>
      <c r="F40" s="13"/>
      <c r="G40" s="13"/>
      <c r="H40" s="13"/>
      <c r="I40" s="13"/>
      <c r="J40" s="13"/>
      <c r="K40" s="13" t="s">
        <v>117</v>
      </c>
      <c r="L40" s="13"/>
      <c r="M40" s="13"/>
      <c r="N40" s="13"/>
      <c r="O40" s="14"/>
    </row>
    <row r="41" spans="1:15" x14ac:dyDescent="0.2">
      <c r="A41" s="4" t="s">
        <v>82</v>
      </c>
      <c r="B41">
        <v>5</v>
      </c>
      <c r="C41">
        <v>2</v>
      </c>
      <c r="D41">
        <v>4</v>
      </c>
      <c r="N41" s="3">
        <f t="shared" ref="N41:N50" si="2">SUM(B41:M41)</f>
        <v>11</v>
      </c>
    </row>
    <row r="42" spans="1:15" x14ac:dyDescent="0.2">
      <c r="A42" s="4" t="s">
        <v>40</v>
      </c>
      <c r="B42">
        <v>0</v>
      </c>
      <c r="C42">
        <v>0</v>
      </c>
      <c r="D42">
        <v>0</v>
      </c>
      <c r="N42" s="3">
        <f t="shared" si="2"/>
        <v>0</v>
      </c>
    </row>
    <row r="43" spans="1:15" x14ac:dyDescent="0.2">
      <c r="A43" s="4" t="s">
        <v>41</v>
      </c>
      <c r="B43">
        <v>0</v>
      </c>
      <c r="C43">
        <v>0</v>
      </c>
      <c r="D43">
        <v>0</v>
      </c>
      <c r="N43" s="3">
        <f t="shared" si="2"/>
        <v>0</v>
      </c>
    </row>
    <row r="44" spans="1:15" x14ac:dyDescent="0.2">
      <c r="A44" s="4" t="s">
        <v>42</v>
      </c>
      <c r="B44">
        <v>0</v>
      </c>
      <c r="C44">
        <v>0</v>
      </c>
      <c r="D44">
        <v>0</v>
      </c>
      <c r="N44" s="3">
        <f t="shared" si="2"/>
        <v>0</v>
      </c>
    </row>
    <row r="45" spans="1:15" x14ac:dyDescent="0.2">
      <c r="A45" s="4" t="s">
        <v>43</v>
      </c>
      <c r="B45">
        <v>0</v>
      </c>
      <c r="C45">
        <v>0</v>
      </c>
      <c r="D45">
        <v>0</v>
      </c>
      <c r="N45" s="3">
        <f t="shared" si="2"/>
        <v>0</v>
      </c>
    </row>
    <row r="46" spans="1:15" x14ac:dyDescent="0.2">
      <c r="A46" s="31" t="s">
        <v>111</v>
      </c>
      <c r="B46">
        <v>0</v>
      </c>
      <c r="C46">
        <v>0</v>
      </c>
      <c r="D46">
        <v>0</v>
      </c>
      <c r="N46" s="3">
        <f t="shared" si="2"/>
        <v>0</v>
      </c>
    </row>
    <row r="47" spans="1:15" x14ac:dyDescent="0.2">
      <c r="A47" s="31" t="s">
        <v>112</v>
      </c>
      <c r="B47">
        <v>0</v>
      </c>
      <c r="C47">
        <v>0</v>
      </c>
      <c r="D47">
        <v>0</v>
      </c>
      <c r="N47" s="3">
        <f t="shared" si="2"/>
        <v>0</v>
      </c>
    </row>
    <row r="48" spans="1:15" x14ac:dyDescent="0.2">
      <c r="A48" s="3" t="s">
        <v>44</v>
      </c>
      <c r="B48">
        <v>0</v>
      </c>
      <c r="C48">
        <v>0</v>
      </c>
      <c r="D48">
        <v>0</v>
      </c>
      <c r="N48" s="3">
        <f t="shared" si="2"/>
        <v>0</v>
      </c>
    </row>
    <row r="49" spans="1:15" x14ac:dyDescent="0.2">
      <c r="A49" s="3" t="s">
        <v>45</v>
      </c>
      <c r="B49">
        <v>5</v>
      </c>
      <c r="C49">
        <v>7</v>
      </c>
      <c r="D49">
        <v>6</v>
      </c>
      <c r="N49" s="3">
        <f t="shared" si="2"/>
        <v>18</v>
      </c>
    </row>
    <row r="50" spans="1:15" x14ac:dyDescent="0.2">
      <c r="A50" s="13" t="s">
        <v>46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3">
        <f t="shared" si="2"/>
        <v>0</v>
      </c>
      <c r="O50" s="14"/>
    </row>
    <row r="51" spans="1:15" x14ac:dyDescent="0.2">
      <c r="A51" s="4" t="s">
        <v>47</v>
      </c>
      <c r="B51">
        <v>1</v>
      </c>
      <c r="C51">
        <v>1</v>
      </c>
      <c r="D51">
        <v>1</v>
      </c>
      <c r="N51" s="3">
        <f t="shared" ref="N51:N62" si="3">SUM(B51:M51)</f>
        <v>3</v>
      </c>
    </row>
    <row r="52" spans="1:15" x14ac:dyDescent="0.2">
      <c r="A52" s="4" t="s">
        <v>48</v>
      </c>
      <c r="B52">
        <v>0</v>
      </c>
      <c r="C52">
        <v>0</v>
      </c>
      <c r="D52">
        <v>0</v>
      </c>
      <c r="N52" s="3">
        <f t="shared" si="3"/>
        <v>0</v>
      </c>
    </row>
    <row r="53" spans="1:15" x14ac:dyDescent="0.2">
      <c r="A53" s="3" t="s">
        <v>94</v>
      </c>
      <c r="B53">
        <v>0</v>
      </c>
      <c r="C53">
        <v>0</v>
      </c>
      <c r="D53">
        <v>0</v>
      </c>
      <c r="N53" s="3">
        <f t="shared" si="3"/>
        <v>0</v>
      </c>
    </row>
    <row r="54" spans="1:15" x14ac:dyDescent="0.2">
      <c r="A54" s="3" t="s">
        <v>95</v>
      </c>
      <c r="B54">
        <v>0</v>
      </c>
      <c r="C54">
        <v>0</v>
      </c>
      <c r="D54">
        <v>0</v>
      </c>
      <c r="N54" s="3">
        <f t="shared" si="3"/>
        <v>0</v>
      </c>
    </row>
    <row r="55" spans="1:15" x14ac:dyDescent="0.2">
      <c r="A55" s="13" t="s">
        <v>96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3"/>
      <c r="O55" s="14"/>
    </row>
    <row r="56" spans="1:15" x14ac:dyDescent="0.2">
      <c r="A56" s="4" t="s">
        <v>97</v>
      </c>
      <c r="B56">
        <v>0</v>
      </c>
      <c r="C56">
        <v>0</v>
      </c>
      <c r="D56">
        <v>0</v>
      </c>
      <c r="N56" s="3">
        <f t="shared" si="3"/>
        <v>0</v>
      </c>
    </row>
    <row r="57" spans="1:15" x14ac:dyDescent="0.2">
      <c r="A57" s="4" t="s">
        <v>98</v>
      </c>
      <c r="B57">
        <v>0</v>
      </c>
      <c r="C57">
        <v>0</v>
      </c>
      <c r="D57">
        <v>0</v>
      </c>
      <c r="N57" s="3">
        <f t="shared" si="3"/>
        <v>0</v>
      </c>
    </row>
    <row r="58" spans="1:15" x14ac:dyDescent="0.2">
      <c r="A58" s="4" t="s">
        <v>99</v>
      </c>
      <c r="B58">
        <v>0</v>
      </c>
      <c r="C58">
        <v>0</v>
      </c>
      <c r="D58">
        <v>0</v>
      </c>
      <c r="N58" s="3">
        <f t="shared" si="3"/>
        <v>0</v>
      </c>
    </row>
    <row r="59" spans="1:15" x14ac:dyDescent="0.2">
      <c r="A59" s="3" t="s">
        <v>49</v>
      </c>
      <c r="B59">
        <v>1</v>
      </c>
      <c r="C59">
        <v>0</v>
      </c>
      <c r="D59">
        <v>1</v>
      </c>
      <c r="N59" s="3">
        <f t="shared" si="3"/>
        <v>2</v>
      </c>
    </row>
    <row r="60" spans="1:15" x14ac:dyDescent="0.2">
      <c r="A60" s="3" t="s">
        <v>50</v>
      </c>
      <c r="B60">
        <v>0</v>
      </c>
      <c r="C60">
        <v>0</v>
      </c>
      <c r="D60">
        <v>0</v>
      </c>
      <c r="N60" s="3">
        <f t="shared" si="3"/>
        <v>0</v>
      </c>
    </row>
    <row r="61" spans="1:15" x14ac:dyDescent="0.2">
      <c r="A61" s="3" t="s">
        <v>51</v>
      </c>
      <c r="B61">
        <v>0</v>
      </c>
      <c r="C61">
        <v>0</v>
      </c>
      <c r="D61">
        <v>1</v>
      </c>
      <c r="N61" s="3">
        <f t="shared" si="3"/>
        <v>1</v>
      </c>
    </row>
    <row r="62" spans="1:15" ht="13.5" thickBot="1" x14ac:dyDescent="0.25">
      <c r="A62" s="10" t="s">
        <v>59</v>
      </c>
      <c r="B62" s="11">
        <f t="shared" ref="B62:M62" si="4">SUM(B3:B61)</f>
        <v>29</v>
      </c>
      <c r="C62" s="11">
        <f t="shared" si="4"/>
        <v>28</v>
      </c>
      <c r="D62" s="11">
        <f t="shared" si="4"/>
        <v>39</v>
      </c>
      <c r="E62" s="11">
        <f t="shared" si="4"/>
        <v>0</v>
      </c>
      <c r="F62" s="11">
        <f t="shared" si="4"/>
        <v>0</v>
      </c>
      <c r="G62" s="11">
        <f t="shared" si="4"/>
        <v>0</v>
      </c>
      <c r="H62" s="11">
        <f t="shared" si="4"/>
        <v>0</v>
      </c>
      <c r="I62" s="11">
        <f t="shared" si="4"/>
        <v>0</v>
      </c>
      <c r="J62" s="11">
        <f t="shared" si="4"/>
        <v>0</v>
      </c>
      <c r="K62" s="11">
        <f t="shared" si="4"/>
        <v>0</v>
      </c>
      <c r="L62" s="11">
        <f t="shared" si="4"/>
        <v>0</v>
      </c>
      <c r="M62" s="11">
        <f t="shared" si="4"/>
        <v>0</v>
      </c>
      <c r="N62" s="11">
        <f t="shared" si="3"/>
        <v>96</v>
      </c>
      <c r="O62" s="24"/>
    </row>
    <row r="63" spans="1:15" ht="13.5" thickTop="1" x14ac:dyDescent="0.2">
      <c r="A63" s="9"/>
      <c r="N63" s="3"/>
    </row>
    <row r="64" spans="1:15" ht="15" x14ac:dyDescent="0.25">
      <c r="A64" s="16" t="s">
        <v>90</v>
      </c>
      <c r="B64" s="38">
        <v>446</v>
      </c>
      <c r="C64" s="38">
        <v>416</v>
      </c>
      <c r="D64" s="38">
        <v>534</v>
      </c>
      <c r="E64" s="38"/>
      <c r="F64" s="38"/>
      <c r="G64" s="38"/>
      <c r="H64" s="38"/>
      <c r="I64" s="38"/>
      <c r="J64" s="38"/>
      <c r="K64" s="38"/>
      <c r="L64" s="38"/>
      <c r="M64" s="38"/>
      <c r="N64" s="14"/>
      <c r="O64" s="14"/>
    </row>
    <row r="65" spans="1:15" x14ac:dyDescent="0.2">
      <c r="A65" s="5" t="s">
        <v>54</v>
      </c>
      <c r="B65">
        <v>2</v>
      </c>
      <c r="C65">
        <v>1</v>
      </c>
      <c r="D65" s="4">
        <v>5</v>
      </c>
      <c r="E65" s="4"/>
      <c r="F65" s="4"/>
      <c r="G65" s="4"/>
      <c r="H65" s="4"/>
      <c r="I65" s="4"/>
      <c r="J65" s="4"/>
      <c r="K65" s="4"/>
      <c r="L65" s="4"/>
      <c r="M65" s="4"/>
      <c r="N65" s="3">
        <f t="shared" ref="N65:N78" si="5">SUM(B65:M65)</f>
        <v>8</v>
      </c>
    </row>
    <row r="66" spans="1:15" x14ac:dyDescent="0.2">
      <c r="A66" s="5" t="s">
        <v>129</v>
      </c>
      <c r="B66">
        <v>12</v>
      </c>
      <c r="C66">
        <v>10</v>
      </c>
      <c r="D66" s="4">
        <v>9</v>
      </c>
      <c r="E66" s="4"/>
      <c r="F66" s="4"/>
      <c r="G66" s="4"/>
      <c r="H66" s="4"/>
      <c r="I66" s="4"/>
      <c r="J66" s="4"/>
      <c r="K66" s="4"/>
      <c r="L66" s="4"/>
      <c r="M66" s="4"/>
      <c r="N66" s="3">
        <f t="shared" si="5"/>
        <v>31</v>
      </c>
    </row>
    <row r="67" spans="1:15" x14ac:dyDescent="0.2">
      <c r="A67" s="5" t="s">
        <v>55</v>
      </c>
      <c r="B67">
        <v>44</v>
      </c>
      <c r="C67">
        <v>49</v>
      </c>
      <c r="D67" s="4">
        <v>39</v>
      </c>
      <c r="E67" s="4"/>
      <c r="F67" s="4"/>
      <c r="G67" s="4"/>
      <c r="H67" s="4"/>
      <c r="I67" s="4"/>
      <c r="J67" s="4"/>
      <c r="K67" s="4"/>
      <c r="L67" s="4"/>
      <c r="M67" s="4"/>
      <c r="N67" s="3">
        <f t="shared" si="5"/>
        <v>132</v>
      </c>
    </row>
    <row r="68" spans="1:15" x14ac:dyDescent="0.2">
      <c r="A68" s="5" t="s">
        <v>56</v>
      </c>
      <c r="B68">
        <v>24</v>
      </c>
      <c r="C68">
        <v>9</v>
      </c>
      <c r="D68" s="4">
        <v>26</v>
      </c>
      <c r="E68" s="4"/>
      <c r="F68" s="4"/>
      <c r="G68" s="4"/>
      <c r="H68" s="4"/>
      <c r="I68" s="4"/>
      <c r="J68" s="4"/>
      <c r="K68" s="4"/>
      <c r="L68" s="4"/>
      <c r="M68" s="4"/>
      <c r="N68" s="3">
        <f t="shared" si="5"/>
        <v>59</v>
      </c>
    </row>
    <row r="69" spans="1:15" x14ac:dyDescent="0.2">
      <c r="A69" s="5" t="s">
        <v>130</v>
      </c>
      <c r="B69">
        <v>24</v>
      </c>
      <c r="C69">
        <v>22</v>
      </c>
      <c r="D69" s="4">
        <v>23</v>
      </c>
      <c r="E69" s="4"/>
      <c r="F69" s="4"/>
      <c r="G69" s="4"/>
      <c r="H69" s="4"/>
      <c r="I69" s="4"/>
      <c r="J69" s="4"/>
      <c r="K69" s="4"/>
      <c r="L69" s="4"/>
      <c r="M69" s="4"/>
      <c r="N69" s="3">
        <f t="shared" si="5"/>
        <v>69</v>
      </c>
    </row>
    <row r="70" spans="1:15" x14ac:dyDescent="0.2">
      <c r="A70" s="5" t="s">
        <v>131</v>
      </c>
      <c r="B70">
        <v>1</v>
      </c>
      <c r="C70">
        <v>0</v>
      </c>
      <c r="D70" s="4">
        <v>2</v>
      </c>
      <c r="E70" s="4"/>
      <c r="F70" s="4"/>
      <c r="G70" s="4"/>
      <c r="H70" s="4"/>
      <c r="I70" s="4"/>
      <c r="J70" s="4"/>
      <c r="K70" s="4"/>
      <c r="L70" s="4"/>
      <c r="M70" s="4"/>
      <c r="N70" s="3">
        <f t="shared" ref="N70:N76" si="6">SUM(B70:M70)</f>
        <v>3</v>
      </c>
    </row>
    <row r="71" spans="1:15" x14ac:dyDescent="0.2">
      <c r="A71" s="5" t="s">
        <v>119</v>
      </c>
      <c r="B71">
        <v>4</v>
      </c>
      <c r="C71">
        <v>13</v>
      </c>
      <c r="D71" s="4">
        <v>15</v>
      </c>
      <c r="E71" s="4"/>
      <c r="F71" s="4"/>
      <c r="G71" s="4"/>
      <c r="H71" s="4"/>
      <c r="I71" s="4"/>
      <c r="J71" s="4"/>
      <c r="K71" s="4"/>
      <c r="L71" s="4"/>
      <c r="M71" s="4"/>
      <c r="N71" s="3">
        <f t="shared" si="6"/>
        <v>32</v>
      </c>
    </row>
    <row r="72" spans="1:15" x14ac:dyDescent="0.2">
      <c r="A72" s="5" t="s">
        <v>121</v>
      </c>
      <c r="B72">
        <v>5</v>
      </c>
      <c r="C72">
        <v>4</v>
      </c>
      <c r="D72" s="4">
        <v>4</v>
      </c>
      <c r="E72" s="4"/>
      <c r="F72" s="4"/>
      <c r="G72" s="4"/>
      <c r="H72" s="4"/>
      <c r="I72" s="4"/>
      <c r="J72" s="4"/>
      <c r="K72" s="4"/>
      <c r="L72" s="4"/>
      <c r="M72" s="4"/>
      <c r="N72" s="3">
        <f t="shared" si="6"/>
        <v>13</v>
      </c>
    </row>
    <row r="73" spans="1:15" x14ac:dyDescent="0.2">
      <c r="A73" s="5" t="s">
        <v>122</v>
      </c>
      <c r="B73">
        <v>4</v>
      </c>
      <c r="C73">
        <v>1</v>
      </c>
      <c r="D73" s="4">
        <v>1</v>
      </c>
      <c r="E73" s="4"/>
      <c r="F73" s="4"/>
      <c r="G73" s="4"/>
      <c r="H73" s="4"/>
      <c r="I73" s="4"/>
      <c r="J73" s="4"/>
      <c r="K73" s="4"/>
      <c r="L73" s="4"/>
      <c r="M73" s="4"/>
      <c r="N73" s="3">
        <f t="shared" si="6"/>
        <v>6</v>
      </c>
    </row>
    <row r="74" spans="1:15" x14ac:dyDescent="0.2">
      <c r="A74" s="5" t="s">
        <v>123</v>
      </c>
      <c r="B74">
        <v>28</v>
      </c>
      <c r="C74">
        <v>22</v>
      </c>
      <c r="D74" s="4">
        <v>35</v>
      </c>
      <c r="E74" s="4"/>
      <c r="F74" s="4"/>
      <c r="G74" s="4"/>
      <c r="H74" s="4"/>
      <c r="I74" s="4"/>
      <c r="J74" s="4"/>
      <c r="K74" s="4"/>
      <c r="L74" s="4"/>
      <c r="M74" s="4"/>
      <c r="N74" s="3">
        <f t="shared" si="6"/>
        <v>85</v>
      </c>
    </row>
    <row r="75" spans="1:15" x14ac:dyDescent="0.2">
      <c r="A75" s="5" t="s">
        <v>124</v>
      </c>
      <c r="B75">
        <v>3</v>
      </c>
      <c r="C75">
        <v>5</v>
      </c>
      <c r="D75" s="4">
        <v>5</v>
      </c>
      <c r="E75" s="4"/>
      <c r="F75" s="4"/>
      <c r="G75" s="4"/>
      <c r="H75" s="4"/>
      <c r="I75" s="4"/>
      <c r="J75" s="4"/>
      <c r="K75" s="4"/>
      <c r="L75" s="4"/>
      <c r="M75" s="4"/>
      <c r="N75" s="3">
        <f t="shared" si="6"/>
        <v>13</v>
      </c>
    </row>
    <row r="76" spans="1:15" x14ac:dyDescent="0.2">
      <c r="A76" s="5" t="s">
        <v>125</v>
      </c>
      <c r="B76">
        <v>3</v>
      </c>
      <c r="C76">
        <v>3</v>
      </c>
      <c r="D76" s="4">
        <v>6</v>
      </c>
      <c r="E76" s="4"/>
      <c r="F76" s="4"/>
      <c r="G76" s="4"/>
      <c r="H76" s="4"/>
      <c r="I76" s="4"/>
      <c r="J76" s="4"/>
      <c r="K76" s="4"/>
      <c r="L76" s="4"/>
      <c r="M76" s="4"/>
      <c r="N76" s="3">
        <f t="shared" si="6"/>
        <v>12</v>
      </c>
    </row>
    <row r="77" spans="1:15" x14ac:dyDescent="0.2">
      <c r="A77" s="5" t="s">
        <v>57</v>
      </c>
      <c r="B77">
        <f t="shared" ref="B77:M77" si="7">B64-SUM(B65:B76)-B62</f>
        <v>263</v>
      </c>
      <c r="C77">
        <f t="shared" si="7"/>
        <v>249</v>
      </c>
      <c r="D77">
        <f t="shared" si="7"/>
        <v>325</v>
      </c>
      <c r="E77">
        <f t="shared" si="7"/>
        <v>0</v>
      </c>
      <c r="F77">
        <f t="shared" si="7"/>
        <v>0</v>
      </c>
      <c r="G77">
        <f t="shared" si="7"/>
        <v>0</v>
      </c>
      <c r="H77">
        <f t="shared" si="7"/>
        <v>0</v>
      </c>
      <c r="I77">
        <f t="shared" si="7"/>
        <v>0</v>
      </c>
      <c r="J77">
        <f t="shared" si="7"/>
        <v>0</v>
      </c>
      <c r="K77">
        <f t="shared" si="7"/>
        <v>0</v>
      </c>
      <c r="L77">
        <f t="shared" si="7"/>
        <v>0</v>
      </c>
      <c r="M77">
        <f t="shared" si="7"/>
        <v>0</v>
      </c>
      <c r="N77" s="3">
        <f t="shared" si="5"/>
        <v>837</v>
      </c>
    </row>
    <row r="78" spans="1:15" ht="13.5" thickBot="1" x14ac:dyDescent="0.25">
      <c r="A78" s="10" t="s">
        <v>58</v>
      </c>
      <c r="B78" s="11">
        <f>SUM(B65:B77)</f>
        <v>417</v>
      </c>
      <c r="C78" s="11">
        <f t="shared" ref="C78:M78" si="8">SUM(C65:C77)</f>
        <v>388</v>
      </c>
      <c r="D78" s="11">
        <f>SUM(D65:D77)</f>
        <v>495</v>
      </c>
      <c r="E78" s="11">
        <f t="shared" si="8"/>
        <v>0</v>
      </c>
      <c r="F78" s="11">
        <f t="shared" si="8"/>
        <v>0</v>
      </c>
      <c r="G78" s="11">
        <f t="shared" si="8"/>
        <v>0</v>
      </c>
      <c r="H78" s="11">
        <f t="shared" si="8"/>
        <v>0</v>
      </c>
      <c r="I78" s="11">
        <f t="shared" si="8"/>
        <v>0</v>
      </c>
      <c r="J78" s="11">
        <f t="shared" si="8"/>
        <v>0</v>
      </c>
      <c r="K78" s="11">
        <f t="shared" si="8"/>
        <v>0</v>
      </c>
      <c r="L78" s="11">
        <f t="shared" si="8"/>
        <v>0</v>
      </c>
      <c r="M78" s="11">
        <f t="shared" si="8"/>
        <v>0</v>
      </c>
      <c r="N78" s="11">
        <f t="shared" si="5"/>
        <v>1300</v>
      </c>
      <c r="O78" s="24"/>
    </row>
    <row r="79" spans="1:15" ht="13.5" thickTop="1" x14ac:dyDescent="0.2">
      <c r="A79" s="9"/>
      <c r="B79" s="19" t="s">
        <v>12</v>
      </c>
      <c r="C79" s="19" t="s">
        <v>13</v>
      </c>
      <c r="D79" s="19" t="s">
        <v>14</v>
      </c>
      <c r="E79" s="19" t="s">
        <v>15</v>
      </c>
      <c r="F79" s="19" t="s">
        <v>5</v>
      </c>
      <c r="G79" s="19" t="s">
        <v>6</v>
      </c>
      <c r="H79" s="19" t="s">
        <v>7</v>
      </c>
      <c r="I79" s="19" t="s">
        <v>16</v>
      </c>
      <c r="J79" s="19" t="s">
        <v>17</v>
      </c>
      <c r="K79" s="19" t="s">
        <v>18</v>
      </c>
      <c r="L79" s="19" t="s">
        <v>19</v>
      </c>
      <c r="M79" s="19" t="s">
        <v>20</v>
      </c>
      <c r="N79" s="19" t="s">
        <v>4</v>
      </c>
    </row>
    <row r="80" spans="1:15" x14ac:dyDescent="0.2">
      <c r="A80" s="36" t="s">
        <v>126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5" x14ac:dyDescent="0.2">
      <c r="A81" s="5" t="s">
        <v>127</v>
      </c>
      <c r="B81" s="3">
        <v>0</v>
      </c>
      <c r="C81" s="3">
        <v>1</v>
      </c>
      <c r="D81" s="3">
        <v>0</v>
      </c>
      <c r="E81" s="3"/>
      <c r="F81" s="3"/>
      <c r="G81" s="3"/>
      <c r="H81" s="3"/>
      <c r="I81" s="3"/>
      <c r="J81" s="3"/>
      <c r="K81" s="3"/>
      <c r="L81" s="3"/>
      <c r="M81" s="3"/>
      <c r="N81" s="3">
        <f>SUM(B81:M81)</f>
        <v>1</v>
      </c>
    </row>
    <row r="82" spans="1:15" x14ac:dyDescent="0.2">
      <c r="A82" s="5" t="s">
        <v>128</v>
      </c>
      <c r="B82" s="3">
        <v>0</v>
      </c>
      <c r="C82" s="3">
        <v>1</v>
      </c>
      <c r="D82" s="3">
        <v>0</v>
      </c>
      <c r="E82" s="3"/>
      <c r="F82" s="3"/>
      <c r="G82" s="3"/>
      <c r="H82" s="3"/>
      <c r="I82" s="3"/>
      <c r="J82" s="3"/>
      <c r="K82" s="3"/>
      <c r="L82" s="3"/>
      <c r="M82" s="3"/>
      <c r="N82" s="3">
        <f>SUM(B82:M82)</f>
        <v>1</v>
      </c>
    </row>
    <row r="83" spans="1:15" x14ac:dyDescent="0.2">
      <c r="A83" s="3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5" x14ac:dyDescent="0.2">
      <c r="A84" s="15" t="s">
        <v>60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5" x14ac:dyDescent="0.2">
      <c r="A85" s="5" t="s">
        <v>100</v>
      </c>
      <c r="B85">
        <v>3</v>
      </c>
      <c r="C85">
        <v>1</v>
      </c>
      <c r="D85">
        <v>7</v>
      </c>
      <c r="N85" s="3">
        <f>SUM(B85:M85)</f>
        <v>11</v>
      </c>
    </row>
    <row r="87" spans="1:15" x14ac:dyDescent="0.2">
      <c r="A87" s="13" t="s">
        <v>9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3"/>
      <c r="O87" s="14"/>
    </row>
    <row r="88" spans="1:15" x14ac:dyDescent="0.2">
      <c r="A88" s="4" t="s">
        <v>61</v>
      </c>
      <c r="B88">
        <v>23</v>
      </c>
      <c r="C88">
        <v>7</v>
      </c>
      <c r="D88">
        <v>16</v>
      </c>
      <c r="N88" s="3">
        <f t="shared" ref="N88:N93" si="9">SUM(B88:M88)</f>
        <v>46</v>
      </c>
    </row>
    <row r="89" spans="1:15" x14ac:dyDescent="0.2">
      <c r="A89" s="4" t="s">
        <v>62</v>
      </c>
      <c r="B89">
        <v>0</v>
      </c>
      <c r="C89">
        <v>0</v>
      </c>
      <c r="D89">
        <v>0</v>
      </c>
      <c r="N89" s="3">
        <f t="shared" si="9"/>
        <v>0</v>
      </c>
    </row>
    <row r="90" spans="1:15" x14ac:dyDescent="0.2">
      <c r="A90" s="4" t="s">
        <v>63</v>
      </c>
      <c r="B90">
        <v>24</v>
      </c>
      <c r="C90">
        <v>7</v>
      </c>
      <c r="D90">
        <v>16</v>
      </c>
      <c r="N90" s="3">
        <f t="shared" si="9"/>
        <v>47</v>
      </c>
    </row>
    <row r="91" spans="1:15" x14ac:dyDescent="0.2">
      <c r="A91" s="4" t="s">
        <v>64</v>
      </c>
      <c r="B91">
        <v>34</v>
      </c>
      <c r="C91">
        <v>0</v>
      </c>
      <c r="D91">
        <v>0</v>
      </c>
      <c r="N91" s="3">
        <f t="shared" si="9"/>
        <v>34</v>
      </c>
    </row>
    <row r="92" spans="1:15" x14ac:dyDescent="0.2">
      <c r="A92" s="4" t="s">
        <v>65</v>
      </c>
      <c r="B92">
        <v>6</v>
      </c>
      <c r="C92">
        <v>0</v>
      </c>
      <c r="D92">
        <v>0</v>
      </c>
      <c r="N92" s="3">
        <f t="shared" si="9"/>
        <v>6</v>
      </c>
    </row>
    <row r="93" spans="1:15" x14ac:dyDescent="0.2">
      <c r="A93" s="4" t="s">
        <v>66</v>
      </c>
      <c r="B93">
        <v>1</v>
      </c>
      <c r="C93">
        <v>0</v>
      </c>
      <c r="D93">
        <v>0</v>
      </c>
      <c r="N93" s="3">
        <f t="shared" si="9"/>
        <v>1</v>
      </c>
    </row>
    <row r="94" spans="1:15" x14ac:dyDescent="0.2">
      <c r="A94" s="4"/>
      <c r="N94" s="3"/>
    </row>
    <row r="95" spans="1:15" ht="13.5" thickBot="1" x14ac:dyDescent="0.25">
      <c r="A95" s="12" t="s">
        <v>53</v>
      </c>
      <c r="B95" s="21">
        <v>4427.24</v>
      </c>
      <c r="C95" s="21">
        <v>0</v>
      </c>
      <c r="D95" s="21">
        <v>25937.64</v>
      </c>
      <c r="E95" s="21"/>
      <c r="F95" s="21"/>
      <c r="G95" s="21"/>
      <c r="H95" s="21"/>
      <c r="I95" s="21"/>
      <c r="J95" s="21"/>
      <c r="K95" s="21"/>
      <c r="L95" s="21"/>
      <c r="M95" s="21"/>
      <c r="N95" s="22">
        <f>SUM(B95:M95)</f>
        <v>30364.879999999997</v>
      </c>
      <c r="O95" s="25"/>
    </row>
    <row r="96" spans="1:15" x14ac:dyDescent="0.2">
      <c r="A96" s="4"/>
      <c r="N96" s="3"/>
    </row>
    <row r="97" spans="1:15" x14ac:dyDescent="0.2">
      <c r="N97" s="7"/>
    </row>
    <row r="98" spans="1:15" x14ac:dyDescent="0.2">
      <c r="A98" s="13" t="s">
        <v>10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">
      <c r="A99" s="4" t="s">
        <v>69</v>
      </c>
      <c r="B99">
        <v>8</v>
      </c>
      <c r="C99">
        <v>9</v>
      </c>
      <c r="D99">
        <v>9</v>
      </c>
      <c r="N99">
        <f>SUM(B99:M99)</f>
        <v>26</v>
      </c>
    </row>
    <row r="100" spans="1:15" x14ac:dyDescent="0.2">
      <c r="A100" s="4" t="s">
        <v>70</v>
      </c>
      <c r="B100">
        <v>10</v>
      </c>
      <c r="C100">
        <v>11</v>
      </c>
      <c r="D100">
        <v>11</v>
      </c>
      <c r="N100">
        <f>SUM(B100:M100)</f>
        <v>32</v>
      </c>
    </row>
    <row r="101" spans="1:15" x14ac:dyDescent="0.2">
      <c r="A101" s="4" t="s">
        <v>120</v>
      </c>
      <c r="B101">
        <v>159</v>
      </c>
      <c r="C101">
        <v>184</v>
      </c>
      <c r="D101">
        <v>120</v>
      </c>
      <c r="N101">
        <f>SUM(B101:M101)</f>
        <v>463</v>
      </c>
    </row>
    <row r="102" spans="1:15" x14ac:dyDescent="0.2">
      <c r="A102" s="4" t="s">
        <v>67</v>
      </c>
      <c r="B102">
        <v>18</v>
      </c>
      <c r="C102">
        <v>18</v>
      </c>
      <c r="D102">
        <v>26</v>
      </c>
      <c r="N102" s="3">
        <f t="shared" ref="N102:N109" si="10">SUM(B102:M102)</f>
        <v>62</v>
      </c>
    </row>
    <row r="103" spans="1:15" x14ac:dyDescent="0.2">
      <c r="A103" s="4" t="s">
        <v>68</v>
      </c>
      <c r="B103">
        <v>21</v>
      </c>
      <c r="C103">
        <v>18</v>
      </c>
      <c r="D103">
        <v>33</v>
      </c>
      <c r="N103" s="3">
        <f t="shared" si="10"/>
        <v>72</v>
      </c>
    </row>
    <row r="104" spans="1:15" x14ac:dyDescent="0.2">
      <c r="A104" s="4" t="s">
        <v>132</v>
      </c>
      <c r="B104">
        <v>48</v>
      </c>
      <c r="C104">
        <v>68</v>
      </c>
      <c r="D104">
        <v>23</v>
      </c>
      <c r="N104" s="3">
        <f t="shared" si="10"/>
        <v>139</v>
      </c>
    </row>
    <row r="105" spans="1:15" x14ac:dyDescent="0.2">
      <c r="A105" s="4" t="s">
        <v>133</v>
      </c>
      <c r="B105">
        <v>60</v>
      </c>
      <c r="C105">
        <v>80</v>
      </c>
      <c r="D105">
        <v>27</v>
      </c>
      <c r="N105" s="3">
        <f t="shared" si="10"/>
        <v>167</v>
      </c>
    </row>
    <row r="106" spans="1:15" x14ac:dyDescent="0.2">
      <c r="A106" s="31" t="s">
        <v>118</v>
      </c>
      <c r="B106">
        <v>7</v>
      </c>
      <c r="C106">
        <v>5</v>
      </c>
      <c r="D106">
        <v>0</v>
      </c>
      <c r="N106" s="3">
        <f>SUM(B106:M106)</f>
        <v>12</v>
      </c>
    </row>
    <row r="107" spans="1:15" x14ac:dyDescent="0.2">
      <c r="A107" s="4" t="s">
        <v>71</v>
      </c>
      <c r="B107">
        <v>8</v>
      </c>
      <c r="C107">
        <v>7</v>
      </c>
      <c r="D107">
        <v>5</v>
      </c>
      <c r="N107" s="3">
        <f t="shared" si="10"/>
        <v>20</v>
      </c>
    </row>
    <row r="108" spans="1:15" x14ac:dyDescent="0.2">
      <c r="A108" s="4" t="s">
        <v>72</v>
      </c>
      <c r="B108">
        <v>10</v>
      </c>
      <c r="C108">
        <v>13</v>
      </c>
      <c r="D108">
        <v>17</v>
      </c>
      <c r="N108" s="3">
        <f t="shared" si="10"/>
        <v>40</v>
      </c>
    </row>
    <row r="109" spans="1:15" x14ac:dyDescent="0.2">
      <c r="A109" s="4" t="s">
        <v>73</v>
      </c>
      <c r="B109">
        <v>3</v>
      </c>
      <c r="C109">
        <v>7</v>
      </c>
      <c r="D109">
        <v>2</v>
      </c>
      <c r="N109" s="3">
        <f t="shared" si="10"/>
        <v>12</v>
      </c>
    </row>
    <row r="110" spans="1:15" x14ac:dyDescent="0.2">
      <c r="A110" s="4"/>
      <c r="N110" s="3"/>
      <c r="O110" s="6" t="s">
        <v>116</v>
      </c>
    </row>
    <row r="111" spans="1:15" x14ac:dyDescent="0.2">
      <c r="A111" s="1" t="s">
        <v>11</v>
      </c>
      <c r="B111">
        <v>186</v>
      </c>
      <c r="C111">
        <v>182</v>
      </c>
      <c r="D111">
        <v>212</v>
      </c>
      <c r="N111" s="3">
        <f>SUM(B111:M111)</f>
        <v>580</v>
      </c>
      <c r="O111" s="33">
        <f>AVERAGE(B111:M111)</f>
        <v>193.33333333333334</v>
      </c>
    </row>
    <row r="112" spans="1:15" x14ac:dyDescent="0.2">
      <c r="A112" s="1" t="s">
        <v>22</v>
      </c>
      <c r="B112">
        <v>403</v>
      </c>
      <c r="C112">
        <v>377</v>
      </c>
      <c r="D112">
        <v>482</v>
      </c>
      <c r="N112" s="3">
        <f>SUM(B112:M112)</f>
        <v>1262</v>
      </c>
      <c r="O112" s="33">
        <f>AVERAGE(B112:M112)</f>
        <v>420.66666666666669</v>
      </c>
    </row>
    <row r="113" spans="1:15" x14ac:dyDescent="0.2">
      <c r="A113" s="1" t="s">
        <v>23</v>
      </c>
      <c r="B113">
        <v>446</v>
      </c>
      <c r="C113">
        <v>416</v>
      </c>
      <c r="D113">
        <v>534</v>
      </c>
      <c r="N113" s="3">
        <f>SUM(B113:M113)</f>
        <v>1396</v>
      </c>
      <c r="O113" s="33">
        <f>AVERAGE(B113:M113)</f>
        <v>465.33333333333331</v>
      </c>
    </row>
    <row r="114" spans="1:15" x14ac:dyDescent="0.2">
      <c r="N114" s="3"/>
    </row>
    <row r="115" spans="1:15" x14ac:dyDescent="0.2">
      <c r="N115" s="3"/>
    </row>
    <row r="116" spans="1:15" x14ac:dyDescent="0.2">
      <c r="N116" s="3"/>
    </row>
    <row r="117" spans="1:15" x14ac:dyDescent="0.2">
      <c r="A117" s="1"/>
      <c r="N117" s="3"/>
    </row>
    <row r="118" spans="1:15" x14ac:dyDescent="0.2">
      <c r="A118" s="1"/>
    </row>
  </sheetData>
  <phoneticPr fontId="0" type="noConversion"/>
  <printOptions gridLines="1"/>
  <pageMargins left="0.25" right="0.25" top="0.75" bottom="0.75" header="0.3" footer="0.3"/>
  <pageSetup orientation="landscape" r:id="rId1"/>
  <headerFooter alignWithMargins="0"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workbookViewId="0">
      <selection activeCell="E19" sqref="E19"/>
    </sheetView>
  </sheetViews>
  <sheetFormatPr defaultRowHeight="12.75" x14ac:dyDescent="0.2"/>
  <cols>
    <col min="3" max="14" width="5.7109375" customWidth="1"/>
    <col min="15" max="15" width="8.85546875" customWidth="1"/>
  </cols>
  <sheetData>
    <row r="1" spans="1:16" x14ac:dyDescent="0.2">
      <c r="C1" s="9" t="s">
        <v>12</v>
      </c>
      <c r="D1" s="9" t="s">
        <v>13</v>
      </c>
      <c r="E1" s="9" t="s">
        <v>14</v>
      </c>
      <c r="F1" s="9" t="s">
        <v>15</v>
      </c>
      <c r="G1" s="9" t="s">
        <v>5</v>
      </c>
      <c r="H1" s="9" t="s">
        <v>24</v>
      </c>
      <c r="I1" s="9" t="s">
        <v>25</v>
      </c>
      <c r="J1" s="9" t="s">
        <v>16</v>
      </c>
      <c r="K1" s="9" t="s">
        <v>17</v>
      </c>
      <c r="L1" s="9" t="s">
        <v>18</v>
      </c>
      <c r="M1" s="9" t="s">
        <v>19</v>
      </c>
      <c r="N1" s="9" t="s">
        <v>20</v>
      </c>
      <c r="O1" s="9" t="s">
        <v>105</v>
      </c>
      <c r="P1" s="29" t="s">
        <v>108</v>
      </c>
    </row>
    <row r="2" spans="1:16" x14ac:dyDescent="0.2">
      <c r="F2" s="45" t="s">
        <v>101</v>
      </c>
      <c r="G2" s="45"/>
      <c r="H2" s="45"/>
      <c r="I2" s="45"/>
      <c r="J2" s="45"/>
      <c r="P2" s="29" t="s">
        <v>109</v>
      </c>
    </row>
    <row r="3" spans="1:16" x14ac:dyDescent="0.2">
      <c r="H3" s="3">
        <v>2024</v>
      </c>
      <c r="P3" s="29" t="s">
        <v>4</v>
      </c>
    </row>
    <row r="4" spans="1:16" ht="15.75" x14ac:dyDescent="0.25">
      <c r="A4" s="43" t="s">
        <v>102</v>
      </c>
      <c r="B4" s="43"/>
    </row>
    <row r="5" spans="1:16" x14ac:dyDescent="0.2">
      <c r="A5" s="46" t="s">
        <v>106</v>
      </c>
      <c r="B5" s="46"/>
      <c r="C5">
        <v>403</v>
      </c>
      <c r="D5">
        <v>377</v>
      </c>
      <c r="E5">
        <v>482</v>
      </c>
      <c r="O5" s="18">
        <f>SUM(C5:N5)</f>
        <v>1262</v>
      </c>
      <c r="P5" s="32">
        <f>AVERAGE(C5:N5)</f>
        <v>420.66666666666669</v>
      </c>
    </row>
    <row r="6" spans="1:16" x14ac:dyDescent="0.2">
      <c r="A6" s="42" t="s">
        <v>107</v>
      </c>
      <c r="B6" s="41"/>
      <c r="C6">
        <v>159</v>
      </c>
      <c r="D6">
        <v>184</v>
      </c>
      <c r="E6">
        <v>120</v>
      </c>
      <c r="O6" s="18">
        <f>SUM(C6:N6)</f>
        <v>463</v>
      </c>
      <c r="P6" s="32">
        <f>AVERAGE(C6:N6)</f>
        <v>154.33333333333334</v>
      </c>
    </row>
    <row r="7" spans="1:16" ht="15.75" x14ac:dyDescent="0.25">
      <c r="A7" s="43" t="s">
        <v>103</v>
      </c>
      <c r="B7" s="43"/>
      <c r="O7" s="18"/>
      <c r="P7" s="32"/>
    </row>
    <row r="8" spans="1:16" x14ac:dyDescent="0.2">
      <c r="A8" s="46" t="s">
        <v>106</v>
      </c>
      <c r="B8" s="46"/>
      <c r="C8">
        <v>9</v>
      </c>
      <c r="D8">
        <v>2</v>
      </c>
      <c r="E8">
        <v>9</v>
      </c>
      <c r="O8" s="18">
        <f>SUM(C8:N8)</f>
        <v>20</v>
      </c>
      <c r="P8" s="32">
        <f>AVERAGE(C8:N8)</f>
        <v>6.666666666666667</v>
      </c>
    </row>
    <row r="9" spans="1:16" x14ac:dyDescent="0.2">
      <c r="A9" s="42" t="s">
        <v>107</v>
      </c>
      <c r="B9" s="41"/>
      <c r="C9">
        <v>0</v>
      </c>
      <c r="D9">
        <v>0</v>
      </c>
      <c r="E9">
        <v>0</v>
      </c>
      <c r="O9" s="18">
        <f>SUM(C9:N9)</f>
        <v>0</v>
      </c>
      <c r="P9" s="32">
        <f>AVERAGE(C9:N9)</f>
        <v>0</v>
      </c>
    </row>
    <row r="10" spans="1:16" x14ac:dyDescent="0.2">
      <c r="A10" s="41"/>
      <c r="B10" s="41"/>
      <c r="O10" s="18"/>
      <c r="P10" s="29"/>
    </row>
    <row r="11" spans="1:16" x14ac:dyDescent="0.2">
      <c r="A11" s="40" t="s">
        <v>105</v>
      </c>
      <c r="B11" s="40"/>
      <c r="C11" s="18">
        <f t="shared" ref="C11:N11" si="0">SUM(C5:C9)</f>
        <v>571</v>
      </c>
      <c r="D11" s="18">
        <f t="shared" si="0"/>
        <v>563</v>
      </c>
      <c r="E11" s="18">
        <f t="shared" si="0"/>
        <v>611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>SUM(C11:N11)</f>
        <v>1745</v>
      </c>
      <c r="P11" s="32">
        <f>AVERAGE(C11:N11)</f>
        <v>145.41666666666666</v>
      </c>
    </row>
    <row r="12" spans="1:16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9"/>
    </row>
    <row r="13" spans="1:16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9"/>
    </row>
    <row r="14" spans="1:16" ht="14.25" x14ac:dyDescent="0.2">
      <c r="A14" s="30"/>
      <c r="B14" s="1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x14ac:dyDescent="0.2">
      <c r="A15" s="18"/>
      <c r="B15" s="18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15.75" x14ac:dyDescent="0.25">
      <c r="A16" s="43" t="s">
        <v>104</v>
      </c>
      <c r="B16" s="43"/>
      <c r="P16" s="29"/>
    </row>
    <row r="17" spans="1:16" x14ac:dyDescent="0.2">
      <c r="A17" s="44">
        <v>911</v>
      </c>
      <c r="B17" s="44"/>
      <c r="C17">
        <v>186</v>
      </c>
      <c r="D17">
        <v>182</v>
      </c>
      <c r="E17">
        <v>212</v>
      </c>
      <c r="O17" s="18">
        <f>SUM(C17:N17)</f>
        <v>580</v>
      </c>
      <c r="P17" s="32">
        <f>AVERAGE(C17:N17)</f>
        <v>193.33333333333334</v>
      </c>
    </row>
    <row r="18" spans="1:16" x14ac:dyDescent="0.2">
      <c r="A18" s="41" t="s">
        <v>110</v>
      </c>
      <c r="B18" s="41"/>
      <c r="C18">
        <v>1286</v>
      </c>
      <c r="D18">
        <v>817</v>
      </c>
      <c r="E18">
        <v>1142</v>
      </c>
      <c r="O18" s="18">
        <f>SUM(C18:N18)</f>
        <v>3245</v>
      </c>
      <c r="P18" s="32">
        <f>AVERAGE(C18:N18)</f>
        <v>1081.6666666666667</v>
      </c>
    </row>
    <row r="19" spans="1:16" x14ac:dyDescent="0.2">
      <c r="L19" t="s">
        <v>134</v>
      </c>
    </row>
    <row r="20" spans="1:16" x14ac:dyDescent="0.2">
      <c r="C20" s="39" t="s">
        <v>113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x14ac:dyDescent="0.2">
      <c r="C21" s="39" t="s">
        <v>114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">
      <c r="C22" s="4"/>
    </row>
  </sheetData>
  <mergeCells count="16">
    <mergeCell ref="F2:J2"/>
    <mergeCell ref="A8:B8"/>
    <mergeCell ref="A4:B4"/>
    <mergeCell ref="A5:B5"/>
    <mergeCell ref="A6:B6"/>
    <mergeCell ref="A7:B7"/>
    <mergeCell ref="A9:B9"/>
    <mergeCell ref="A10:B10"/>
    <mergeCell ref="A11:B11"/>
    <mergeCell ref="A16:B16"/>
    <mergeCell ref="A17:B17"/>
    <mergeCell ref="C20:P20"/>
    <mergeCell ref="C21:P21"/>
    <mergeCell ref="C14:P14"/>
    <mergeCell ref="C15:P15"/>
    <mergeCell ref="A18:B18"/>
  </mergeCells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EPD STATS</vt:lpstr>
      <vt:lpstr>DISP STATS</vt:lpstr>
      <vt:lpstr>'DISP STATS'!Print_Area</vt:lpstr>
    </vt:vector>
  </TitlesOfParts>
  <Company>Police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July Kenezuroff</cp:lastModifiedBy>
  <cp:lastPrinted>2019-08-22T00:59:13Z</cp:lastPrinted>
  <dcterms:created xsi:type="dcterms:W3CDTF">2001-04-12T13:58:03Z</dcterms:created>
  <dcterms:modified xsi:type="dcterms:W3CDTF">2025-04-10T07:32:16Z</dcterms:modified>
</cp:coreProperties>
</file>